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0" yWindow="645" windowWidth="9660" windowHeight="5445"/>
  </bookViews>
  <sheets>
    <sheet name="Base Model" sheetId="3" r:id="rId1"/>
    <sheet name="One Variable Table" sheetId="4" r:id="rId2"/>
    <sheet name="Two Variable Table" sheetId="5" r:id="rId3"/>
    <sheet name="Consolidate" sheetId="1" r:id="rId4"/>
  </sheets>
  <calcPr calcId="125725"/>
</workbook>
</file>

<file path=xl/calcChain.xml><?xml version="1.0" encoding="utf-8"?>
<calcChain xmlns="http://schemas.openxmlformats.org/spreadsheetml/2006/main">
  <c r="B19" i="5"/>
  <c r="B15"/>
  <c r="B17" s="1"/>
  <c r="B18" s="1"/>
  <c r="B7"/>
  <c r="B19" i="4"/>
  <c r="B15"/>
  <c r="B17" s="1"/>
  <c r="B18" s="1"/>
  <c r="B7"/>
  <c r="B19" i="3"/>
  <c r="B15"/>
  <c r="B17" s="1"/>
  <c r="B18" s="1"/>
  <c r="B7"/>
</calcChain>
</file>

<file path=xl/sharedStrings.xml><?xml version="1.0" encoding="utf-8"?>
<sst xmlns="http://schemas.openxmlformats.org/spreadsheetml/2006/main" count="58" uniqueCount="33">
  <si>
    <t>Jan</t>
  </si>
  <si>
    <t>Feb</t>
  </si>
  <si>
    <t>Mar</t>
  </si>
  <si>
    <t>Total Q1</t>
  </si>
  <si>
    <t>Apr</t>
  </si>
  <si>
    <t>May</t>
  </si>
  <si>
    <t>Jun</t>
  </si>
  <si>
    <t>Total Q2</t>
  </si>
  <si>
    <t>Jul</t>
  </si>
  <si>
    <t>Aug</t>
  </si>
  <si>
    <t>Sep</t>
  </si>
  <si>
    <t>Total Q3</t>
  </si>
  <si>
    <t>Oct</t>
  </si>
  <si>
    <t>Nov</t>
  </si>
  <si>
    <t>Dec</t>
  </si>
  <si>
    <t>Total Q4</t>
  </si>
  <si>
    <t>Exports</t>
  </si>
  <si>
    <t>Bar Sales</t>
  </si>
  <si>
    <t>Bottle Shop</t>
  </si>
  <si>
    <t>TOTAL FOR YEAR</t>
  </si>
  <si>
    <t>HAWLEYS BREWERY - INCOME First Three Years of Operation</t>
  </si>
  <si>
    <t>Proposed Forklift Purchase</t>
  </si>
  <si>
    <t>Purchase Price</t>
  </si>
  <si>
    <t>Trade in of old Model</t>
  </si>
  <si>
    <t>Amount of loan</t>
  </si>
  <si>
    <t>Interest Rate</t>
  </si>
  <si>
    <t>Term of Loan (Years)</t>
  </si>
  <si>
    <t>Number of Payments (per Year)</t>
  </si>
  <si>
    <t>Monthly Payment</t>
  </si>
  <si>
    <t>Total Repayment</t>
  </si>
  <si>
    <t>Total Interest Paid</t>
  </si>
  <si>
    <t>Completion Date</t>
  </si>
  <si>
    <t>Monthly Repayment</t>
  </si>
</sst>
</file>

<file path=xl/styles.xml><?xml version="1.0" encoding="utf-8"?>
<styleSheet xmlns="http://schemas.openxmlformats.org/spreadsheetml/2006/main">
  <numFmts count="4">
    <numFmt numFmtId="164" formatCode="&quot;$&quot;#,##0.00"/>
    <numFmt numFmtId="165" formatCode="&quot;$&quot;#,##0_);[Red]\(&quot;$&quot;#,##0\)"/>
    <numFmt numFmtId="166" formatCode="&quot;$&quot;#,##0.00_);[Red]\(&quot;$&quot;#,##0.00\)"/>
    <numFmt numFmtId="167" formatCode="mmmm\ yyyy"/>
  </numFmts>
  <fonts count="7">
    <font>
      <sz val="10"/>
      <name val="Arial"/>
    </font>
    <font>
      <b/>
      <sz val="16"/>
      <name val="Arial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0" xfId="0" applyFont="1" applyFill="1"/>
    <xf numFmtId="164" fontId="2" fillId="0" borderId="0" xfId="0" applyNumberFormat="1" applyFont="1"/>
    <xf numFmtId="164" fontId="2" fillId="2" borderId="0" xfId="0" applyNumberFormat="1" applyFont="1" applyFill="1"/>
    <xf numFmtId="164" fontId="3" fillId="2" borderId="0" xfId="0" applyNumberFormat="1" applyFont="1" applyFill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0" fillId="0" borderId="0" xfId="0" applyNumberFormat="1"/>
    <xf numFmtId="10" fontId="0" fillId="0" borderId="0" xfId="0" applyNumberFormat="1"/>
    <xf numFmtId="0" fontId="5" fillId="0" borderId="0" xfId="0" applyFont="1"/>
    <xf numFmtId="166" fontId="0" fillId="0" borderId="1" xfId="0" applyNumberFormat="1" applyBorder="1"/>
    <xf numFmtId="0" fontId="5" fillId="0" borderId="2" xfId="0" applyFont="1" applyBorder="1"/>
    <xf numFmtId="166" fontId="0" fillId="0" borderId="3" xfId="0" applyNumberFormat="1" applyBorder="1"/>
    <xf numFmtId="0" fontId="5" fillId="0" borderId="4" xfId="0" applyFont="1" applyBorder="1"/>
    <xf numFmtId="166" fontId="0" fillId="0" borderId="5" xfId="0" applyNumberFormat="1" applyBorder="1"/>
    <xf numFmtId="0" fontId="5" fillId="0" borderId="6" xfId="0" applyFont="1" applyBorder="1"/>
    <xf numFmtId="167" fontId="0" fillId="0" borderId="7" xfId="0" applyNumberFormat="1" applyBorder="1"/>
    <xf numFmtId="0" fontId="6" fillId="0" borderId="0" xfId="0" applyFont="1"/>
    <xf numFmtId="166" fontId="0" fillId="3" borderId="0" xfId="0" applyNumberFormat="1" applyFill="1"/>
    <xf numFmtId="167" fontId="0" fillId="3" borderId="0" xfId="0" applyNumberFormat="1" applyFill="1"/>
    <xf numFmtId="10" fontId="6" fillId="0" borderId="0" xfId="0" applyNumberFormat="1" applyFont="1"/>
    <xf numFmtId="166" fontId="0" fillId="0" borderId="0" xfId="0" applyNumberFormat="1"/>
    <xf numFmtId="167" fontId="0" fillId="0" borderId="0" xfId="0" applyNumberFormat="1"/>
    <xf numFmtId="3" fontId="6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9"/>
  <sheetViews>
    <sheetView tabSelected="1" workbookViewId="0">
      <selection activeCell="A21" sqref="A21"/>
    </sheetView>
  </sheetViews>
  <sheetFormatPr defaultRowHeight="12.75"/>
  <cols>
    <col min="1" max="1" width="27.7109375" bestFit="1" customWidth="1"/>
    <col min="2" max="2" width="14.140625" bestFit="1" customWidth="1"/>
    <col min="4" max="4" width="19.28515625" customWidth="1"/>
    <col min="5" max="5" width="12" bestFit="1" customWidth="1"/>
  </cols>
  <sheetData>
    <row r="1" spans="1:2" ht="18">
      <c r="A1" s="9" t="s">
        <v>21</v>
      </c>
      <c r="B1" s="9"/>
    </row>
    <row r="3" spans="1:2">
      <c r="A3" t="s">
        <v>22</v>
      </c>
      <c r="B3" s="10">
        <v>30000</v>
      </c>
    </row>
    <row r="5" spans="1:2">
      <c r="A5" t="s">
        <v>23</v>
      </c>
      <c r="B5" s="10">
        <v>8000</v>
      </c>
    </row>
    <row r="7" spans="1:2">
      <c r="A7" t="s">
        <v>24</v>
      </c>
      <c r="B7" s="10">
        <f>B3-B5</f>
        <v>22000</v>
      </c>
    </row>
    <row r="9" spans="1:2">
      <c r="A9" t="s">
        <v>25</v>
      </c>
      <c r="B9" s="11">
        <v>6.5000000000000002E-2</v>
      </c>
    </row>
    <row r="11" spans="1:2">
      <c r="A11" t="s">
        <v>26</v>
      </c>
      <c r="B11">
        <v>10</v>
      </c>
    </row>
    <row r="13" spans="1:2">
      <c r="A13" t="s">
        <v>27</v>
      </c>
      <c r="B13">
        <v>12</v>
      </c>
    </row>
    <row r="15" spans="1:2" ht="13.5" thickBot="1">
      <c r="A15" s="12" t="s">
        <v>28</v>
      </c>
      <c r="B15" s="13">
        <f>PMT(B9/12,B13*B11,B3)*-1</f>
        <v>340.64393166008074</v>
      </c>
    </row>
    <row r="16" spans="1:2" ht="14.25" thickTop="1" thickBot="1"/>
    <row r="17" spans="1:2">
      <c r="A17" s="14" t="s">
        <v>29</v>
      </c>
      <c r="B17" s="15">
        <f>B15*B13*B11</f>
        <v>40877.271799209688</v>
      </c>
    </row>
    <row r="18" spans="1:2">
      <c r="A18" s="16" t="s">
        <v>30</v>
      </c>
      <c r="B18" s="17">
        <f>B17-B7</f>
        <v>18877.271799209688</v>
      </c>
    </row>
    <row r="19" spans="1:2" ht="13.5" thickBot="1">
      <c r="A19" s="18" t="s">
        <v>31</v>
      </c>
      <c r="B19" s="19">
        <f ca="1">TODAY()+(B11*365)</f>
        <v>44234</v>
      </c>
    </row>
  </sheetData>
  <mergeCells count="1">
    <mergeCell ref="A1:B1"/>
  </mergeCells>
  <pageMargins left="0.75" right="0.75" top="1" bottom="1" header="0.5" footer="0.5"/>
  <pageSetup paperSize="9"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A21" sqref="A21"/>
    </sheetView>
  </sheetViews>
  <sheetFormatPr defaultRowHeight="12.75"/>
  <cols>
    <col min="1" max="1" width="27.7109375" bestFit="1" customWidth="1"/>
    <col min="2" max="2" width="14.140625" bestFit="1" customWidth="1"/>
    <col min="4" max="4" width="19.28515625" customWidth="1"/>
    <col min="5" max="5" width="17.85546875" bestFit="1" customWidth="1"/>
    <col min="6" max="6" width="15.140625" bestFit="1" customWidth="1"/>
    <col min="7" max="7" width="17" customWidth="1"/>
    <col min="8" max="8" width="16.85546875" bestFit="1" customWidth="1"/>
  </cols>
  <sheetData>
    <row r="1" spans="1:8" ht="18">
      <c r="A1" s="9" t="s">
        <v>21</v>
      </c>
      <c r="B1" s="9"/>
    </row>
    <row r="2" spans="1:8">
      <c r="E2" s="20" t="s">
        <v>32</v>
      </c>
      <c r="F2" s="20" t="s">
        <v>29</v>
      </c>
      <c r="G2" s="20" t="s">
        <v>30</v>
      </c>
      <c r="H2" s="20" t="s">
        <v>31</v>
      </c>
    </row>
    <row r="3" spans="1:8">
      <c r="A3" t="s">
        <v>22</v>
      </c>
      <c r="B3" s="10">
        <v>30000</v>
      </c>
      <c r="E3" s="21"/>
      <c r="F3" s="21"/>
      <c r="G3" s="21"/>
      <c r="H3" s="22"/>
    </row>
    <row r="4" spans="1:8">
      <c r="D4" s="23">
        <v>6.5000000000000002E-2</v>
      </c>
      <c r="E4" s="24"/>
      <c r="F4" s="24"/>
      <c r="G4" s="24"/>
      <c r="H4" s="25"/>
    </row>
    <row r="5" spans="1:8">
      <c r="A5" t="s">
        <v>23</v>
      </c>
      <c r="B5" s="10">
        <v>8000</v>
      </c>
      <c r="D5" s="23">
        <v>7.0000000000000007E-2</v>
      </c>
      <c r="E5" s="24"/>
      <c r="F5" s="24"/>
      <c r="G5" s="24"/>
      <c r="H5" s="25"/>
    </row>
    <row r="6" spans="1:8">
      <c r="D6" s="23">
        <v>7.4999999999999997E-2</v>
      </c>
      <c r="E6" s="24"/>
      <c r="F6" s="24"/>
      <c r="G6" s="24"/>
      <c r="H6" s="25"/>
    </row>
    <row r="7" spans="1:8">
      <c r="A7" t="s">
        <v>24</v>
      </c>
      <c r="B7" s="10">
        <f>B3-B5</f>
        <v>22000</v>
      </c>
      <c r="D7" s="23">
        <v>0.08</v>
      </c>
      <c r="E7" s="24"/>
      <c r="F7" s="24"/>
      <c r="G7" s="24"/>
      <c r="H7" s="25"/>
    </row>
    <row r="8" spans="1:8">
      <c r="D8" s="23">
        <v>8.5000000000000006E-2</v>
      </c>
      <c r="E8" s="24"/>
      <c r="F8" s="24"/>
      <c r="G8" s="24"/>
      <c r="H8" s="25"/>
    </row>
    <row r="9" spans="1:8">
      <c r="A9" t="s">
        <v>25</v>
      </c>
      <c r="B9" s="11">
        <v>6.5000000000000002E-2</v>
      </c>
      <c r="D9" s="23">
        <v>0.09</v>
      </c>
      <c r="E9" s="24"/>
      <c r="F9" s="24"/>
      <c r="G9" s="24"/>
      <c r="H9" s="25"/>
    </row>
    <row r="10" spans="1:8">
      <c r="D10" s="23">
        <v>9.5000000000000001E-2</v>
      </c>
      <c r="E10" s="24"/>
      <c r="F10" s="24"/>
      <c r="G10" s="24"/>
      <c r="H10" s="25"/>
    </row>
    <row r="11" spans="1:8">
      <c r="A11" t="s">
        <v>26</v>
      </c>
      <c r="B11">
        <v>10</v>
      </c>
      <c r="D11" s="23">
        <v>0.1</v>
      </c>
      <c r="E11" s="24"/>
      <c r="F11" s="24"/>
      <c r="G11" s="24"/>
      <c r="H11" s="25"/>
    </row>
    <row r="12" spans="1:8">
      <c r="D12" s="23">
        <v>0.105</v>
      </c>
      <c r="E12" s="24"/>
      <c r="F12" s="24"/>
      <c r="G12" s="24"/>
      <c r="H12" s="25"/>
    </row>
    <row r="13" spans="1:8">
      <c r="A13" t="s">
        <v>27</v>
      </c>
      <c r="B13">
        <v>12</v>
      </c>
      <c r="D13" s="23">
        <v>0.11</v>
      </c>
      <c r="E13" s="24"/>
      <c r="F13" s="24"/>
      <c r="G13" s="24"/>
      <c r="H13" s="25"/>
    </row>
    <row r="14" spans="1:8">
      <c r="D14" s="23">
        <v>0.115</v>
      </c>
      <c r="E14" s="24"/>
      <c r="F14" s="24"/>
      <c r="G14" s="24"/>
      <c r="H14" s="25"/>
    </row>
    <row r="15" spans="1:8" ht="13.5" thickBot="1">
      <c r="A15" s="12" t="s">
        <v>28</v>
      </c>
      <c r="B15" s="13">
        <f>PMT(B9/12,B13*B11,B3)*-1</f>
        <v>340.64393166008074</v>
      </c>
      <c r="D15" s="23">
        <v>0.12</v>
      </c>
      <c r="E15" s="24"/>
      <c r="F15" s="24"/>
      <c r="G15" s="24"/>
      <c r="H15" s="25"/>
    </row>
    <row r="16" spans="1:8" ht="14.25" thickTop="1" thickBot="1">
      <c r="D16" s="23">
        <v>0.125</v>
      </c>
      <c r="E16" s="24"/>
      <c r="F16" s="24"/>
      <c r="G16" s="24"/>
      <c r="H16" s="25"/>
    </row>
    <row r="17" spans="1:8">
      <c r="A17" s="14" t="s">
        <v>29</v>
      </c>
      <c r="B17" s="15">
        <f>B15*B13*B11</f>
        <v>40877.271799209688</v>
      </c>
      <c r="E17" s="21"/>
      <c r="F17" s="21"/>
      <c r="G17" s="21"/>
      <c r="H17" s="25"/>
    </row>
    <row r="18" spans="1:8">
      <c r="A18" s="16" t="s">
        <v>30</v>
      </c>
      <c r="B18" s="17">
        <f>B17-B7</f>
        <v>18877.271799209688</v>
      </c>
      <c r="D18" s="26">
        <v>10</v>
      </c>
      <c r="E18" s="24"/>
      <c r="F18" s="24"/>
      <c r="G18" s="24"/>
      <c r="H18" s="25"/>
    </row>
    <row r="19" spans="1:8" ht="13.5" thickBot="1">
      <c r="A19" s="18" t="s">
        <v>31</v>
      </c>
      <c r="B19" s="19">
        <f ca="1">TODAY()+(B11*365)</f>
        <v>44234</v>
      </c>
      <c r="D19" s="26">
        <v>12</v>
      </c>
      <c r="E19" s="24"/>
      <c r="F19" s="24"/>
      <c r="G19" s="24"/>
      <c r="H19" s="25"/>
    </row>
    <row r="20" spans="1:8">
      <c r="D20" s="26">
        <v>14</v>
      </c>
      <c r="E20" s="24"/>
      <c r="F20" s="24"/>
      <c r="G20" s="24"/>
      <c r="H20" s="25"/>
    </row>
    <row r="21" spans="1:8">
      <c r="D21" s="26">
        <v>16</v>
      </c>
      <c r="E21" s="24"/>
      <c r="F21" s="24"/>
      <c r="G21" s="24"/>
      <c r="H21" s="25"/>
    </row>
    <row r="22" spans="1:8">
      <c r="D22" s="26">
        <v>18</v>
      </c>
      <c r="E22" s="24"/>
      <c r="F22" s="24"/>
      <c r="G22" s="24"/>
      <c r="H22" s="25"/>
    </row>
    <row r="23" spans="1:8">
      <c r="D23" s="26">
        <v>20</v>
      </c>
      <c r="E23" s="24"/>
      <c r="F23" s="24"/>
      <c r="G23" s="24"/>
      <c r="H23" s="25"/>
    </row>
    <row r="24" spans="1:8">
      <c r="D24" s="26">
        <v>22</v>
      </c>
      <c r="E24" s="24"/>
      <c r="F24" s="24"/>
      <c r="G24" s="24"/>
      <c r="H24" s="25"/>
    </row>
  </sheetData>
  <mergeCells count="1">
    <mergeCell ref="A1:B1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9"/>
  <sheetViews>
    <sheetView workbookViewId="0">
      <selection activeCell="A21" sqref="A21"/>
    </sheetView>
  </sheetViews>
  <sheetFormatPr defaultRowHeight="12.75"/>
  <cols>
    <col min="1" max="1" width="27.7109375" bestFit="1" customWidth="1"/>
    <col min="2" max="2" width="14" customWidth="1"/>
    <col min="4" max="4" width="19.28515625" customWidth="1"/>
    <col min="5" max="5" width="12" bestFit="1" customWidth="1"/>
  </cols>
  <sheetData>
    <row r="1" spans="1:11" ht="18">
      <c r="A1" s="9" t="s">
        <v>21</v>
      </c>
      <c r="B1" s="9"/>
    </row>
    <row r="3" spans="1:11">
      <c r="A3" t="s">
        <v>22</v>
      </c>
      <c r="B3" s="10">
        <v>30000</v>
      </c>
      <c r="D3" s="21"/>
      <c r="E3" s="20">
        <v>10</v>
      </c>
      <c r="F3" s="20">
        <v>12</v>
      </c>
      <c r="G3" s="20">
        <v>14</v>
      </c>
      <c r="H3" s="20">
        <v>16</v>
      </c>
      <c r="I3" s="20">
        <v>18</v>
      </c>
      <c r="J3" s="20">
        <v>20</v>
      </c>
      <c r="K3" s="20">
        <v>22</v>
      </c>
    </row>
    <row r="4" spans="1:11">
      <c r="D4" s="23">
        <v>6.5000000000000002E-2</v>
      </c>
      <c r="E4" s="24"/>
      <c r="F4" s="24"/>
      <c r="G4" s="24"/>
      <c r="H4" s="24"/>
      <c r="I4" s="24"/>
      <c r="J4" s="24"/>
    </row>
    <row r="5" spans="1:11">
      <c r="A5" t="s">
        <v>23</v>
      </c>
      <c r="B5" s="10">
        <v>8000</v>
      </c>
      <c r="D5" s="23">
        <v>7.0000000000000007E-2</v>
      </c>
      <c r="E5" s="24"/>
      <c r="F5" s="24"/>
      <c r="G5" s="24"/>
      <c r="H5" s="24"/>
      <c r="I5" s="24"/>
      <c r="J5" s="24"/>
    </row>
    <row r="6" spans="1:11">
      <c r="D6" s="23">
        <v>7.4999999999999997E-2</v>
      </c>
      <c r="E6" s="24"/>
      <c r="F6" s="24"/>
      <c r="G6" s="24"/>
      <c r="H6" s="24"/>
      <c r="I6" s="24"/>
      <c r="J6" s="24"/>
    </row>
    <row r="7" spans="1:11">
      <c r="A7" t="s">
        <v>24</v>
      </c>
      <c r="B7" s="10">
        <f>B3-B5</f>
        <v>22000</v>
      </c>
      <c r="D7" s="23">
        <v>0.08</v>
      </c>
      <c r="E7" s="24"/>
      <c r="F7" s="24"/>
      <c r="G7" s="24"/>
      <c r="H7" s="24"/>
      <c r="I7" s="24"/>
      <c r="J7" s="24"/>
    </row>
    <row r="8" spans="1:11">
      <c r="D8" s="23">
        <v>8.5000000000000006E-2</v>
      </c>
      <c r="E8" s="24"/>
      <c r="F8" s="24"/>
      <c r="G8" s="24"/>
      <c r="H8" s="24"/>
      <c r="I8" s="24"/>
      <c r="J8" s="24"/>
    </row>
    <row r="9" spans="1:11">
      <c r="A9" t="s">
        <v>25</v>
      </c>
      <c r="B9" s="11">
        <v>6.5000000000000002E-2</v>
      </c>
      <c r="D9" s="23">
        <v>0.09</v>
      </c>
      <c r="E9" s="24"/>
      <c r="F9" s="24"/>
      <c r="G9" s="24"/>
      <c r="H9" s="24"/>
      <c r="I9" s="24"/>
      <c r="J9" s="24"/>
    </row>
    <row r="10" spans="1:11">
      <c r="D10" s="23">
        <v>9.5000000000000001E-2</v>
      </c>
      <c r="E10" s="24"/>
      <c r="F10" s="24"/>
      <c r="G10" s="24"/>
      <c r="H10" s="24"/>
      <c r="I10" s="24"/>
      <c r="J10" s="24"/>
    </row>
    <row r="11" spans="1:11">
      <c r="A11" t="s">
        <v>26</v>
      </c>
      <c r="B11">
        <v>10</v>
      </c>
      <c r="D11" s="23">
        <v>0.1</v>
      </c>
      <c r="E11" s="24"/>
      <c r="F11" s="24"/>
      <c r="G11" s="24"/>
      <c r="H11" s="24"/>
      <c r="I11" s="24"/>
      <c r="J11" s="24"/>
    </row>
    <row r="12" spans="1:11">
      <c r="D12" s="23">
        <v>0.105</v>
      </c>
      <c r="E12" s="24"/>
      <c r="F12" s="24"/>
      <c r="G12" s="24"/>
      <c r="H12" s="24"/>
      <c r="I12" s="24"/>
      <c r="J12" s="24"/>
    </row>
    <row r="13" spans="1:11">
      <c r="A13" t="s">
        <v>27</v>
      </c>
      <c r="B13">
        <v>12</v>
      </c>
      <c r="D13" s="23">
        <v>0.11</v>
      </c>
      <c r="E13" s="24"/>
      <c r="F13" s="24"/>
      <c r="G13" s="24"/>
      <c r="H13" s="24"/>
      <c r="I13" s="24"/>
      <c r="J13" s="24"/>
    </row>
    <row r="14" spans="1:11">
      <c r="D14" s="23">
        <v>0.115</v>
      </c>
      <c r="E14" s="24"/>
      <c r="F14" s="24"/>
      <c r="G14" s="24"/>
      <c r="H14" s="24"/>
      <c r="I14" s="24"/>
      <c r="J14" s="24"/>
    </row>
    <row r="15" spans="1:11" ht="13.5" thickBot="1">
      <c r="A15" s="12" t="s">
        <v>28</v>
      </c>
      <c r="B15" s="13">
        <f>PMT(B9/12,B13*B11,B3)*-1</f>
        <v>340.64393166008074</v>
      </c>
      <c r="D15" s="23">
        <v>0.12</v>
      </c>
      <c r="E15" s="24"/>
      <c r="F15" s="24"/>
      <c r="G15" s="24"/>
      <c r="H15" s="24"/>
      <c r="I15" s="24"/>
      <c r="J15" s="24"/>
    </row>
    <row r="16" spans="1:11" ht="14.25" thickTop="1" thickBot="1">
      <c r="D16" s="23">
        <v>0.125</v>
      </c>
      <c r="E16" s="24"/>
      <c r="F16" s="24"/>
      <c r="G16" s="24"/>
      <c r="H16" s="24"/>
      <c r="I16" s="24"/>
      <c r="J16" s="24"/>
    </row>
    <row r="17" spans="1:2">
      <c r="A17" s="14" t="s">
        <v>29</v>
      </c>
      <c r="B17" s="15">
        <f>B15*B13*B11</f>
        <v>40877.271799209688</v>
      </c>
    </row>
    <row r="18" spans="1:2">
      <c r="A18" s="16" t="s">
        <v>30</v>
      </c>
      <c r="B18" s="17">
        <f>B17-B7</f>
        <v>18877.271799209688</v>
      </c>
    </row>
    <row r="19" spans="1:2" ht="13.5" thickBot="1">
      <c r="A19" s="18" t="s">
        <v>31</v>
      </c>
      <c r="B19" s="19">
        <f ca="1">TODAY()+(B11*365)</f>
        <v>44234</v>
      </c>
    </row>
  </sheetData>
  <mergeCells count="1">
    <mergeCell ref="A1:B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7"/>
  <sheetViews>
    <sheetView workbookViewId="0">
      <selection activeCell="B3" sqref="B3"/>
    </sheetView>
  </sheetViews>
  <sheetFormatPr defaultRowHeight="12.75"/>
  <cols>
    <col min="1" max="1" width="18.7109375" customWidth="1"/>
    <col min="2" max="4" width="14.28515625" bestFit="1" customWidth="1"/>
    <col min="5" max="5" width="16.140625" bestFit="1" customWidth="1"/>
    <col min="6" max="8" width="14.28515625" bestFit="1" customWidth="1"/>
    <col min="9" max="9" width="16.140625" bestFit="1" customWidth="1"/>
    <col min="10" max="12" width="14.28515625" bestFit="1" customWidth="1"/>
    <col min="13" max="13" width="16.140625" bestFit="1" customWidth="1"/>
    <col min="14" max="16" width="14.28515625" bestFit="1" customWidth="1"/>
    <col min="17" max="17" width="16.140625" bestFit="1" customWidth="1"/>
  </cols>
  <sheetData>
    <row r="1" spans="1:17" ht="20.25">
      <c r="A1" s="8" t="s">
        <v>20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17" s="1" customFormat="1" ht="17.25">
      <c r="B2" s="2" t="s">
        <v>0</v>
      </c>
      <c r="C2" s="2" t="s">
        <v>1</v>
      </c>
      <c r="D2" s="2" t="s">
        <v>2</v>
      </c>
      <c r="E2" s="3" t="s">
        <v>3</v>
      </c>
      <c r="F2" s="2" t="s">
        <v>4</v>
      </c>
      <c r="G2" s="2" t="s">
        <v>5</v>
      </c>
      <c r="H2" s="2" t="s">
        <v>6</v>
      </c>
      <c r="I2" s="3" t="s">
        <v>7</v>
      </c>
      <c r="J2" s="2" t="s">
        <v>8</v>
      </c>
      <c r="K2" s="2" t="s">
        <v>9</v>
      </c>
      <c r="L2" s="2" t="s">
        <v>10</v>
      </c>
      <c r="M2" s="3" t="s">
        <v>11</v>
      </c>
      <c r="N2" s="2" t="s">
        <v>12</v>
      </c>
      <c r="O2" s="2" t="s">
        <v>13</v>
      </c>
      <c r="P2" s="2" t="s">
        <v>14</v>
      </c>
      <c r="Q2" s="3" t="s">
        <v>15</v>
      </c>
    </row>
    <row r="3" spans="1:17" s="1" customFormat="1" ht="17.25">
      <c r="A3" s="1" t="s">
        <v>16</v>
      </c>
      <c r="B3" s="5"/>
      <c r="C3" s="5"/>
      <c r="D3" s="5"/>
      <c r="E3" s="6"/>
      <c r="F3" s="5"/>
      <c r="G3" s="5"/>
      <c r="H3" s="5"/>
      <c r="I3" s="6"/>
      <c r="J3" s="5"/>
      <c r="K3" s="5"/>
      <c r="L3" s="5"/>
      <c r="M3" s="6"/>
      <c r="N3" s="5"/>
      <c r="O3" s="5"/>
      <c r="P3" s="5"/>
      <c r="Q3" s="6"/>
    </row>
    <row r="4" spans="1:17" s="1" customFormat="1" ht="17.25">
      <c r="A4" s="1" t="s">
        <v>17</v>
      </c>
      <c r="B4" s="5"/>
      <c r="C4" s="5"/>
      <c r="D4" s="5"/>
      <c r="E4" s="6"/>
      <c r="F4" s="5"/>
      <c r="G4" s="5"/>
      <c r="H4" s="5"/>
      <c r="I4" s="6"/>
      <c r="J4" s="5"/>
      <c r="K4" s="5"/>
      <c r="L4" s="5"/>
      <c r="M4" s="6"/>
      <c r="N4" s="5"/>
      <c r="O4" s="5"/>
      <c r="P4" s="5"/>
      <c r="Q4" s="6"/>
    </row>
    <row r="5" spans="1:17" s="1" customFormat="1" ht="17.25">
      <c r="A5" s="1" t="s">
        <v>18</v>
      </c>
      <c r="B5" s="5"/>
      <c r="C5" s="5"/>
      <c r="D5" s="5"/>
      <c r="E5" s="6"/>
      <c r="F5" s="5"/>
      <c r="G5" s="5"/>
      <c r="H5" s="5"/>
      <c r="I5" s="6"/>
      <c r="J5" s="5"/>
      <c r="K5" s="5"/>
      <c r="L5" s="5"/>
      <c r="M5" s="6"/>
      <c r="N5" s="5"/>
      <c r="O5" s="5"/>
      <c r="P5" s="5"/>
      <c r="Q5" s="6"/>
    </row>
    <row r="6" spans="1:17" s="1" customFormat="1" ht="17.25">
      <c r="E6" s="4"/>
      <c r="I6" s="4"/>
      <c r="M6" s="4"/>
      <c r="Q6" s="4"/>
    </row>
    <row r="7" spans="1:17" s="1" customFormat="1" ht="17.25">
      <c r="A7" s="1" t="s">
        <v>19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</sheetData>
  <dataConsolidate/>
  <mergeCells count="1">
    <mergeCell ref="A1:Q1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Base Model</vt:lpstr>
      <vt:lpstr>One Variable Table</vt:lpstr>
      <vt:lpstr>Two Variable Table</vt:lpstr>
      <vt:lpstr>Consolidate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and Raina</dc:creator>
  <cp:lastModifiedBy>Raina</cp:lastModifiedBy>
  <dcterms:created xsi:type="dcterms:W3CDTF">2002-02-09T01:57:03Z</dcterms:created>
  <dcterms:modified xsi:type="dcterms:W3CDTF">2011-02-11T06:21:41Z</dcterms:modified>
</cp:coreProperties>
</file>